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0" windowWidth="20055" windowHeight="793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H18" i="1"/>
  <c r="I18" s="1"/>
  <c r="F18"/>
  <c r="E18"/>
  <c r="C17"/>
  <c r="H16"/>
  <c r="I16" s="1"/>
  <c r="F16"/>
  <c r="E16"/>
  <c r="H12"/>
  <c r="I12" s="1"/>
  <c r="F12"/>
  <c r="E12"/>
  <c r="H14"/>
  <c r="I14" s="1"/>
  <c r="F14"/>
  <c r="E14"/>
  <c r="H15"/>
  <c r="I15" s="1"/>
  <c r="F15"/>
  <c r="E15"/>
  <c r="F13"/>
  <c r="B13"/>
  <c r="B17" s="1"/>
  <c r="E17" s="1"/>
  <c r="H10"/>
  <c r="I10" s="1"/>
  <c r="E10"/>
  <c r="F10"/>
  <c r="E5"/>
  <c r="F5"/>
  <c r="E6"/>
  <c r="E8"/>
  <c r="F8"/>
  <c r="E7"/>
  <c r="F7"/>
  <c r="F4"/>
  <c r="H7"/>
  <c r="I7" s="1"/>
  <c r="H5"/>
  <c r="I5" s="1"/>
  <c r="H8"/>
  <c r="I8" s="1"/>
  <c r="F6"/>
  <c r="B4"/>
  <c r="E4" s="1"/>
  <c r="H17" l="1"/>
  <c r="I17" s="1"/>
  <c r="F17"/>
  <c r="E13"/>
  <c r="H13"/>
  <c r="I13" s="1"/>
  <c r="H4"/>
  <c r="I4" s="1"/>
  <c r="C9"/>
  <c r="B9"/>
  <c r="E9" s="1"/>
  <c r="H6"/>
  <c r="I6" s="1"/>
  <c r="F9" l="1"/>
  <c r="H9"/>
  <c r="I9" s="1"/>
</calcChain>
</file>

<file path=xl/sharedStrings.xml><?xml version="1.0" encoding="utf-8"?>
<sst xmlns="http://schemas.openxmlformats.org/spreadsheetml/2006/main" count="21" uniqueCount="13">
  <si>
    <t>u %</t>
  </si>
  <si>
    <t>u mil. KM</t>
  </si>
  <si>
    <t xml:space="preserve">Promjene 2014-2007 </t>
  </si>
  <si>
    <t>U milionima KM</t>
  </si>
  <si>
    <t>2015 nacrt</t>
  </si>
  <si>
    <t>Struktura u %</t>
  </si>
  <si>
    <t>Lična primanja</t>
  </si>
  <si>
    <t>Roba i usluge</t>
  </si>
  <si>
    <t>Subvencije, grantovi i doznake</t>
  </si>
  <si>
    <t>Otplata dugova</t>
  </si>
  <si>
    <t>Investicije i održavanje</t>
  </si>
  <si>
    <t>Ostalo</t>
  </si>
  <si>
    <t>Ukupna budžetska potrošnja</t>
  </si>
</sst>
</file>

<file path=xl/styles.xml><?xml version="1.0" encoding="utf-8"?>
<styleSheet xmlns="http://schemas.openxmlformats.org/spreadsheetml/2006/main">
  <numFmts count="2">
    <numFmt numFmtId="164" formatCode="0.0%"/>
    <numFmt numFmtId="165" formatCode="#,##0.0"/>
  </numFmts>
  <fonts count="3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/>
    <xf numFmtId="0" fontId="0" fillId="0" borderId="1" xfId="0" applyBorder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3" fontId="0" fillId="0" borderId="1" xfId="0" applyNumberFormat="1" applyBorder="1"/>
    <xf numFmtId="164" fontId="0" fillId="0" borderId="1" xfId="0" applyNumberFormat="1" applyBorder="1"/>
    <xf numFmtId="3" fontId="1" fillId="0" borderId="1" xfId="0" applyNumberFormat="1" applyFont="1" applyBorder="1"/>
    <xf numFmtId="164" fontId="1" fillId="0" borderId="1" xfId="0" applyNumberFormat="1" applyFont="1" applyBorder="1"/>
    <xf numFmtId="9" fontId="0" fillId="0" borderId="0" xfId="0" applyNumberFormat="1"/>
    <xf numFmtId="165" fontId="0" fillId="0" borderId="1" xfId="0" applyNumberFormat="1" applyBorder="1"/>
    <xf numFmtId="165" fontId="1" fillId="0" borderId="1" xfId="0" applyNumberFormat="1" applyFont="1" applyBorder="1"/>
    <xf numFmtId="0" fontId="2" fillId="0" borderId="1" xfId="0" applyFont="1" applyBorder="1" applyAlignment="1">
      <alignment horizontal="center"/>
    </xf>
    <xf numFmtId="3" fontId="0" fillId="0" borderId="0" xfId="0" applyNumberFormat="1"/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dLbls>
            <c:dLbl>
              <c:idx val="0"/>
              <c:layout>
                <c:manualLayout>
                  <c:x val="0"/>
                  <c:y val="1.30718954248366E-2"/>
                </c:manualLayout>
              </c:layout>
              <c:tx>
                <c:rich>
                  <a:bodyPr/>
                  <a:lstStyle/>
                  <a:p>
                    <a:r>
                      <a:rPr lang="sr-Cyrl-BA" sz="1200" b="1"/>
                      <a:t>+</a:t>
                    </a:r>
                    <a:r>
                      <a:rPr lang="en-US" sz="1200" b="1"/>
                      <a:t>16,3</a:t>
                    </a:r>
                  </a:p>
                </c:rich>
              </c:tx>
              <c:showVal val="1"/>
            </c:dLbl>
            <c:dLbl>
              <c:idx val="1"/>
              <c:layout>
                <c:manualLayout>
                  <c:x val="-2.7777777777777809E-3"/>
                  <c:y val="3.5311272365464146E-3"/>
                </c:manualLayout>
              </c:layout>
              <c:tx>
                <c:rich>
                  <a:bodyPr/>
                  <a:lstStyle/>
                  <a:p>
                    <a:r>
                      <a:rPr lang="sr-Cyrl-BA" sz="1200" b="1"/>
                      <a:t>+</a:t>
                    </a:r>
                    <a:r>
                      <a:rPr lang="en-US" sz="1200" b="1"/>
                      <a:t>12,8</a:t>
                    </a:r>
                  </a:p>
                </c:rich>
              </c:tx>
              <c:showVal val="1"/>
            </c:dLbl>
            <c:dLbl>
              <c:idx val="2"/>
              <c:layout/>
              <c:tx>
                <c:rich>
                  <a:bodyPr/>
                  <a:lstStyle/>
                  <a:p>
                    <a:r>
                      <a:rPr lang="sr-Cyrl-BA" sz="1200" b="1"/>
                      <a:t>+</a:t>
                    </a:r>
                    <a:r>
                      <a:rPr lang="en-US" sz="1200" b="1"/>
                      <a:t>1,4</a:t>
                    </a:r>
                  </a:p>
                </c:rich>
              </c:tx>
              <c:showVal val="1"/>
            </c:dLbl>
            <c:dLbl>
              <c:idx val="3"/>
              <c:layout>
                <c:manualLayout>
                  <c:x val="-5.5555555555555558E-3"/>
                  <c:y val="-0.16557665585919421"/>
                </c:manualLayout>
              </c:layout>
              <c:showVal val="1"/>
            </c:dLbl>
            <c:txPr>
              <a:bodyPr/>
              <a:lstStyle/>
              <a:p>
                <a:pPr>
                  <a:defRPr lang="sr-Latn-BA" sz="1200" b="1"/>
                </a:pPr>
                <a:endParaRPr lang="en-US"/>
              </a:p>
            </c:txPr>
            <c:showVal val="1"/>
          </c:dLbls>
          <c:cat>
            <c:strRef>
              <c:f>Sheet1!$A$12:$A$16</c:f>
              <c:strCache>
                <c:ptCount val="5"/>
                <c:pt idx="0">
                  <c:v>Otplata dugova</c:v>
                </c:pt>
                <c:pt idx="1">
                  <c:v>Lična primanja</c:v>
                </c:pt>
                <c:pt idx="2">
                  <c:v>Subvencije, grantovi i doznake</c:v>
                </c:pt>
                <c:pt idx="3">
                  <c:v>Roba i usluge</c:v>
                </c:pt>
                <c:pt idx="4">
                  <c:v>Investicije i održavanje</c:v>
                </c:pt>
              </c:strCache>
            </c:strRef>
          </c:cat>
          <c:val>
            <c:numRef>
              <c:f>Sheet1!$H$12:$H$16</c:f>
              <c:numCache>
                <c:formatCode>#,##0.0</c:formatCode>
                <c:ptCount val="5"/>
                <c:pt idx="0">
                  <c:v>16.329999999999998</c:v>
                </c:pt>
                <c:pt idx="1">
                  <c:v>12.810000000000006</c:v>
                </c:pt>
                <c:pt idx="2">
                  <c:v>1.4100000000000001</c:v>
                </c:pt>
                <c:pt idx="3">
                  <c:v>-15.460000000000004</c:v>
                </c:pt>
                <c:pt idx="4">
                  <c:v>-44.97</c:v>
                </c:pt>
              </c:numCache>
            </c:numRef>
          </c:val>
        </c:ser>
        <c:axId val="55880320"/>
        <c:axId val="55890304"/>
      </c:barChart>
      <c:catAx>
        <c:axId val="55880320"/>
        <c:scaling>
          <c:orientation val="minMax"/>
        </c:scaling>
        <c:axPos val="b"/>
        <c:numFmt formatCode="@" sourceLinked="0"/>
        <c:tickLblPos val="nextTo"/>
        <c:txPr>
          <a:bodyPr rot="5400000"/>
          <a:lstStyle/>
          <a:p>
            <a:pPr>
              <a:defRPr lang="sr-Latn-BA" sz="1200" b="1"/>
            </a:pPr>
            <a:endParaRPr lang="en-US"/>
          </a:p>
        </c:txPr>
        <c:crossAx val="55890304"/>
        <c:crosses val="autoZero"/>
        <c:auto val="1"/>
        <c:lblAlgn val="ctr"/>
        <c:lblOffset val="100"/>
      </c:catAx>
      <c:valAx>
        <c:axId val="55890304"/>
        <c:scaling>
          <c:orientation val="minMax"/>
        </c:scaling>
        <c:axPos val="l"/>
        <c:majorGridlines/>
        <c:numFmt formatCode="#,##0.0" sourceLinked="1"/>
        <c:tickLblPos val="nextTo"/>
        <c:txPr>
          <a:bodyPr/>
          <a:lstStyle/>
          <a:p>
            <a:pPr>
              <a:defRPr lang="sr-Latn-BA"/>
            </a:pPr>
            <a:endParaRPr lang="en-US"/>
          </a:p>
        </c:txPr>
        <c:crossAx val="55880320"/>
        <c:crosses val="autoZero"/>
        <c:crossBetween val="between"/>
      </c:valAx>
    </c:plotArea>
    <c:plotVisOnly val="1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295275</xdr:colOff>
      <xdr:row>21</xdr:row>
      <xdr:rowOff>114300</xdr:rowOff>
    </xdr:from>
    <xdr:to>
      <xdr:col>5</xdr:col>
      <xdr:colOff>542925</xdr:colOff>
      <xdr:row>36</xdr:row>
      <xdr:rowOff>171450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0"/>
  <sheetViews>
    <sheetView tabSelected="1" workbookViewId="0">
      <selection activeCell="J28" sqref="J28"/>
    </sheetView>
  </sheetViews>
  <sheetFormatPr defaultRowHeight="15"/>
  <cols>
    <col min="1" max="1" width="30.140625" customWidth="1"/>
    <col min="2" max="2" width="10.42578125" customWidth="1"/>
    <col min="3" max="3" width="10.5703125" customWidth="1"/>
    <col min="4" max="4" width="3.140625" style="1" customWidth="1"/>
    <col min="5" max="6" width="10.5703125" style="1" customWidth="1"/>
    <col min="7" max="7" width="3.140625" customWidth="1"/>
    <col min="8" max="8" width="11" customWidth="1"/>
    <col min="9" max="9" width="10.5703125" customWidth="1"/>
  </cols>
  <sheetData>
    <row r="1" spans="1:10" s="1" customFormat="1">
      <c r="A1" s="17"/>
      <c r="B1" s="4">
        <v>2007</v>
      </c>
      <c r="C1" s="14" t="s">
        <v>4</v>
      </c>
      <c r="D1" s="4"/>
      <c r="E1" s="4">
        <v>2007</v>
      </c>
      <c r="F1" s="14" t="s">
        <v>4</v>
      </c>
      <c r="G1" s="3"/>
      <c r="H1" s="4" t="s">
        <v>1</v>
      </c>
      <c r="I1" s="4" t="s">
        <v>0</v>
      </c>
    </row>
    <row r="2" spans="1:10">
      <c r="A2" s="17"/>
      <c r="B2" s="15" t="s">
        <v>3</v>
      </c>
      <c r="C2" s="15"/>
      <c r="D2" s="12"/>
      <c r="E2" s="15" t="s">
        <v>5</v>
      </c>
      <c r="F2" s="15"/>
      <c r="G2" s="2"/>
      <c r="H2" s="16" t="s">
        <v>2</v>
      </c>
      <c r="I2" s="16"/>
    </row>
    <row r="3" spans="1:10" ht="12.75" customHeight="1">
      <c r="A3" s="3"/>
      <c r="B3" s="7"/>
      <c r="C3" s="7"/>
      <c r="D3" s="7"/>
      <c r="E3" s="7"/>
      <c r="F3" s="7"/>
      <c r="G3" s="3"/>
      <c r="H3" s="7"/>
      <c r="I3" s="8"/>
    </row>
    <row r="4" spans="1:10">
      <c r="A4" s="2" t="s">
        <v>6</v>
      </c>
      <c r="B4" s="10">
        <f>22.9+1.13</f>
        <v>24.029999999999998</v>
      </c>
      <c r="C4" s="10">
        <v>36.840000000000003</v>
      </c>
      <c r="D4" s="5"/>
      <c r="E4" s="6">
        <f t="shared" ref="E4:F10" si="0">+B4/B$10</f>
        <v>0.1663205980066445</v>
      </c>
      <c r="F4" s="6">
        <f t="shared" si="0"/>
        <v>0.30873664362036457</v>
      </c>
      <c r="G4" s="2"/>
      <c r="H4" s="10">
        <f>+C4-B4</f>
        <v>12.810000000000006</v>
      </c>
      <c r="I4" s="6">
        <f>H4/B4</f>
        <v>0.53308364544319631</v>
      </c>
      <c r="J4" s="9"/>
    </row>
    <row r="5" spans="1:10">
      <c r="A5" s="2" t="s">
        <v>7</v>
      </c>
      <c r="B5" s="10">
        <v>40.450000000000003</v>
      </c>
      <c r="C5" s="10">
        <v>24.99</v>
      </c>
      <c r="D5" s="5"/>
      <c r="E5" s="6">
        <f t="shared" si="0"/>
        <v>0.27996954595791806</v>
      </c>
      <c r="F5" s="6">
        <f t="shared" si="0"/>
        <v>0.20942803268384663</v>
      </c>
      <c r="G5" s="2"/>
      <c r="H5" s="10">
        <f t="shared" ref="H5" si="1">+C5-B5</f>
        <v>-15.460000000000004</v>
      </c>
      <c r="I5" s="6">
        <f t="shared" ref="I5:I10" si="2">H5/B5</f>
        <v>-0.3822002472187887</v>
      </c>
      <c r="J5" s="9"/>
    </row>
    <row r="6" spans="1:10" s="1" customFormat="1">
      <c r="A6" s="2" t="s">
        <v>8</v>
      </c>
      <c r="B6" s="10">
        <v>16.64</v>
      </c>
      <c r="C6" s="10">
        <v>18.05</v>
      </c>
      <c r="D6" s="5"/>
      <c r="E6" s="6">
        <f t="shared" si="0"/>
        <v>0.115171650055371</v>
      </c>
      <c r="F6" s="6">
        <f t="shared" si="0"/>
        <v>0.15126754661638384</v>
      </c>
      <c r="G6" s="2"/>
      <c r="H6" s="10">
        <f>+C6-B6</f>
        <v>1.4100000000000001</v>
      </c>
      <c r="I6" s="6">
        <f>H6/B6</f>
        <v>8.4735576923076927E-2</v>
      </c>
      <c r="J6" s="9"/>
    </row>
    <row r="7" spans="1:10" s="1" customFormat="1">
      <c r="A7" s="2" t="s">
        <v>9</v>
      </c>
      <c r="B7" s="10">
        <v>0.85</v>
      </c>
      <c r="C7" s="10">
        <v>17.18</v>
      </c>
      <c r="D7" s="5"/>
      <c r="E7" s="6">
        <f t="shared" si="0"/>
        <v>5.8831672203765234E-3</v>
      </c>
      <c r="F7" s="6">
        <f t="shared" si="0"/>
        <v>0.14397653467420909</v>
      </c>
      <c r="G7" s="2"/>
      <c r="H7" s="10">
        <f>+C7-B7</f>
        <v>16.329999999999998</v>
      </c>
      <c r="I7" s="6">
        <f>H7/B7</f>
        <v>19.211764705882352</v>
      </c>
      <c r="J7" s="9"/>
    </row>
    <row r="8" spans="1:10" s="1" customFormat="1">
      <c r="A8" s="2" t="s">
        <v>10</v>
      </c>
      <c r="B8" s="10">
        <v>59.08</v>
      </c>
      <c r="C8" s="10">
        <v>14.11</v>
      </c>
      <c r="D8" s="5"/>
      <c r="E8" s="6">
        <f t="shared" si="0"/>
        <v>0.40891472868217055</v>
      </c>
      <c r="F8" s="6">
        <f t="shared" si="0"/>
        <v>0.1182484810391787</v>
      </c>
      <c r="G8" s="2"/>
      <c r="H8" s="10">
        <f>+C8-B8</f>
        <v>-44.97</v>
      </c>
      <c r="I8" s="6">
        <f>H8/B8</f>
        <v>-0.76117129316181453</v>
      </c>
      <c r="J8" s="9"/>
    </row>
    <row r="9" spans="1:10" s="1" customFormat="1">
      <c r="A9" s="2" t="s">
        <v>11</v>
      </c>
      <c r="B9" s="10">
        <f>+B10-SUM(B4:B8)</f>
        <v>3.4299999999999784</v>
      </c>
      <c r="C9" s="10">
        <f>+C10-SUM(C4:C8)</f>
        <v>8.1550000000000011</v>
      </c>
      <c r="D9" s="5"/>
      <c r="E9" s="6">
        <f t="shared" si="0"/>
        <v>2.3740310077519231E-2</v>
      </c>
      <c r="F9" s="6">
        <f t="shared" si="0"/>
        <v>6.8342761366017191E-2</v>
      </c>
      <c r="G9" s="2"/>
      <c r="H9" s="10">
        <f t="shared" ref="H9" si="3">+C9-B9</f>
        <v>4.7250000000000227</v>
      </c>
      <c r="I9" s="6">
        <f t="shared" si="2"/>
        <v>1.3775510204081787</v>
      </c>
      <c r="J9" s="9"/>
    </row>
    <row r="10" spans="1:10">
      <c r="A10" s="3" t="s">
        <v>12</v>
      </c>
      <c r="B10" s="11">
        <v>144.47999999999999</v>
      </c>
      <c r="C10" s="11">
        <v>119.325</v>
      </c>
      <c r="D10" s="7"/>
      <c r="E10" s="8">
        <f t="shared" si="0"/>
        <v>1</v>
      </c>
      <c r="F10" s="8">
        <f t="shared" si="0"/>
        <v>1</v>
      </c>
      <c r="G10" s="3"/>
      <c r="H10" s="11">
        <f t="shared" ref="H10" si="4">+C10-B10</f>
        <v>-25.154999999999987</v>
      </c>
      <c r="I10" s="8">
        <f t="shared" si="2"/>
        <v>-0.17410714285714277</v>
      </c>
      <c r="J10" s="9"/>
    </row>
    <row r="11" spans="1:10">
      <c r="A11" s="1"/>
      <c r="B11" s="1"/>
      <c r="C11" s="1"/>
      <c r="G11" s="1"/>
      <c r="H11" s="1"/>
      <c r="I11" s="1"/>
    </row>
    <row r="12" spans="1:10">
      <c r="A12" s="2" t="s">
        <v>9</v>
      </c>
      <c r="B12" s="10">
        <v>0.85</v>
      </c>
      <c r="C12" s="10">
        <v>17.18</v>
      </c>
      <c r="D12" s="5"/>
      <c r="E12" s="6">
        <f t="shared" ref="E12:F18" si="5">+B12/B$10</f>
        <v>5.8831672203765234E-3</v>
      </c>
      <c r="F12" s="6">
        <f t="shared" si="5"/>
        <v>0.14397653467420909</v>
      </c>
      <c r="G12" s="2"/>
      <c r="H12" s="10">
        <f>+C12-B12</f>
        <v>16.329999999999998</v>
      </c>
      <c r="I12" s="6">
        <f>H12/B12</f>
        <v>19.211764705882352</v>
      </c>
    </row>
    <row r="13" spans="1:10">
      <c r="A13" s="2" t="s">
        <v>6</v>
      </c>
      <c r="B13" s="10">
        <f>22.9+1.13</f>
        <v>24.029999999999998</v>
      </c>
      <c r="C13" s="10">
        <v>36.840000000000003</v>
      </c>
      <c r="D13" s="5"/>
      <c r="E13" s="6">
        <f t="shared" si="5"/>
        <v>0.1663205980066445</v>
      </c>
      <c r="F13" s="6">
        <f t="shared" si="5"/>
        <v>0.30873664362036457</v>
      </c>
      <c r="G13" s="2"/>
      <c r="H13" s="10">
        <f>+C13-B13</f>
        <v>12.810000000000006</v>
      </c>
      <c r="I13" s="6">
        <f>H13/B13</f>
        <v>0.53308364544319631</v>
      </c>
    </row>
    <row r="14" spans="1:10" s="1" customFormat="1">
      <c r="A14" s="2" t="s">
        <v>8</v>
      </c>
      <c r="B14" s="10">
        <v>16.64</v>
      </c>
      <c r="C14" s="10">
        <v>18.05</v>
      </c>
      <c r="D14" s="5"/>
      <c r="E14" s="6">
        <f t="shared" si="5"/>
        <v>0.115171650055371</v>
      </c>
      <c r="F14" s="6">
        <f t="shared" si="5"/>
        <v>0.15126754661638384</v>
      </c>
      <c r="G14" s="2"/>
      <c r="H14" s="10">
        <f>+C14-B14</f>
        <v>1.4100000000000001</v>
      </c>
      <c r="I14" s="6">
        <f>H14/B14</f>
        <v>8.4735576923076927E-2</v>
      </c>
    </row>
    <row r="15" spans="1:10">
      <c r="A15" s="2" t="s">
        <v>7</v>
      </c>
      <c r="B15" s="10">
        <v>40.450000000000003</v>
      </c>
      <c r="C15" s="10">
        <v>24.99</v>
      </c>
      <c r="D15" s="5"/>
      <c r="E15" s="6">
        <f t="shared" si="5"/>
        <v>0.27996954595791806</v>
      </c>
      <c r="F15" s="6">
        <f t="shared" si="5"/>
        <v>0.20942803268384663</v>
      </c>
      <c r="G15" s="2"/>
      <c r="H15" s="10">
        <f t="shared" ref="H15" si="6">+C15-B15</f>
        <v>-15.460000000000004</v>
      </c>
      <c r="I15" s="6">
        <f t="shared" ref="I15" si="7">H15/B15</f>
        <v>-0.3822002472187887</v>
      </c>
    </row>
    <row r="16" spans="1:10">
      <c r="A16" s="2" t="s">
        <v>10</v>
      </c>
      <c r="B16" s="10">
        <v>59.08</v>
      </c>
      <c r="C16" s="10">
        <v>14.11</v>
      </c>
      <c r="D16" s="5"/>
      <c r="E16" s="6">
        <f t="shared" si="5"/>
        <v>0.40891472868217055</v>
      </c>
      <c r="F16" s="6">
        <f t="shared" si="5"/>
        <v>0.1182484810391787</v>
      </c>
      <c r="G16" s="2"/>
      <c r="H16" s="10">
        <f>+C16-B16</f>
        <v>-44.97</v>
      </c>
      <c r="I16" s="6">
        <f>H16/B16</f>
        <v>-0.76117129316181453</v>
      </c>
    </row>
    <row r="17" spans="1:9">
      <c r="A17" s="2" t="s">
        <v>11</v>
      </c>
      <c r="B17" s="10">
        <f>+B18-SUM(B13:B16)</f>
        <v>4.2800000000000011</v>
      </c>
      <c r="C17" s="10">
        <f>+C18-SUM(C13:C16)</f>
        <v>25.335000000000008</v>
      </c>
      <c r="D17" s="5"/>
      <c r="E17" s="6">
        <f t="shared" si="5"/>
        <v>2.9623477297895912E-2</v>
      </c>
      <c r="F17" s="6">
        <f t="shared" si="5"/>
        <v>0.21231929604022634</v>
      </c>
      <c r="G17" s="2"/>
      <c r="H17" s="10">
        <f t="shared" ref="H17:H18" si="8">+C17-B17</f>
        <v>21.055000000000007</v>
      </c>
      <c r="I17" s="6">
        <f t="shared" ref="I17:I18" si="9">H17/B17</f>
        <v>4.9193925233644862</v>
      </c>
    </row>
    <row r="18" spans="1:9">
      <c r="A18" s="3" t="s">
        <v>12</v>
      </c>
      <c r="B18" s="11">
        <v>144.47999999999999</v>
      </c>
      <c r="C18" s="11">
        <v>119.325</v>
      </c>
      <c r="D18" s="7"/>
      <c r="E18" s="8">
        <f t="shared" si="5"/>
        <v>1</v>
      </c>
      <c r="F18" s="8">
        <f t="shared" si="5"/>
        <v>1</v>
      </c>
      <c r="G18" s="3"/>
      <c r="H18" s="11">
        <f t="shared" si="8"/>
        <v>-25.154999999999987</v>
      </c>
      <c r="I18" s="8">
        <f t="shared" si="9"/>
        <v>-0.17410714285714277</v>
      </c>
    </row>
    <row r="21" spans="1:9">
      <c r="A21" s="1"/>
      <c r="B21" s="1"/>
      <c r="C21" s="1"/>
      <c r="E21" s="13"/>
    </row>
    <row r="22" spans="1:9">
      <c r="A22" s="1"/>
      <c r="B22" s="1"/>
      <c r="C22" s="1"/>
    </row>
    <row r="23" spans="1:9">
      <c r="A23" s="1"/>
      <c r="B23" s="1"/>
      <c r="C23" s="1"/>
    </row>
    <row r="24" spans="1:9">
      <c r="A24" s="1"/>
      <c r="B24" s="1"/>
      <c r="C24" s="1"/>
    </row>
    <row r="25" spans="1:9">
      <c r="A25" s="1"/>
      <c r="B25" s="1"/>
      <c r="C25" s="1"/>
    </row>
    <row r="26" spans="1:9">
      <c r="A26" s="1"/>
      <c r="B26" s="1"/>
      <c r="C26" s="1"/>
    </row>
    <row r="27" spans="1:9">
      <c r="A27" s="1"/>
      <c r="B27" s="1"/>
      <c r="C27" s="1"/>
    </row>
    <row r="28" spans="1:9">
      <c r="A28" s="1"/>
      <c r="B28" s="1"/>
      <c r="C28" s="1"/>
    </row>
    <row r="29" spans="1:9">
      <c r="A29" s="1"/>
      <c r="B29" s="1"/>
      <c r="C29" s="1"/>
    </row>
    <row r="30" spans="1:9">
      <c r="A30" s="1"/>
      <c r="B30" s="1"/>
      <c r="C30" s="1"/>
    </row>
  </sheetData>
  <mergeCells count="4">
    <mergeCell ref="B2:C2"/>
    <mergeCell ref="E2:F2"/>
    <mergeCell ref="H2:I2"/>
    <mergeCell ref="A1:A2"/>
  </mergeCells>
  <pageMargins left="0.7" right="0.7" top="0.75" bottom="0.75" header="0.3" footer="0.3"/>
  <pageSetup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GEA</dc:creator>
  <cp:lastModifiedBy>GEA</cp:lastModifiedBy>
  <dcterms:created xsi:type="dcterms:W3CDTF">2013-12-05T11:30:40Z</dcterms:created>
  <dcterms:modified xsi:type="dcterms:W3CDTF">2014-12-11T08:14:32Z</dcterms:modified>
</cp:coreProperties>
</file>